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van\Desktop\გურიის ეროვნული პარკის პროექტი\_მე-3 კონკურსის დებულება\"/>
    </mc:Choice>
  </mc:AlternateContent>
  <xr:revisionPtr revIDLastSave="0" documentId="13_ncr:1_{08C7B899-0415-4669-8ACF-295D004ACF8D}" xr6:coauthVersionLast="46" xr6:coauthVersionMax="46" xr10:uidLastSave="{00000000-0000-0000-0000-000000000000}"/>
  <bookViews>
    <workbookView xWindow="-120" yWindow="-120" windowWidth="29040" windowHeight="15840" tabRatio="792" activeTab="1" xr2:uid="{00000000-000D-0000-FFFF-FFFF00000000}"/>
  </bookViews>
  <sheets>
    <sheet name=" Budget example" sheetId="1" r:id="rId1"/>
    <sheet name=" Budget Template" sheetId="2" r:id="rId2"/>
  </sheets>
  <definedNames>
    <definedName name="_xlnm.Print_Area" localSheetId="0">' Budget example'!#REF!</definedName>
  </definedNames>
  <calcPr calcId="191029"/>
</workbook>
</file>

<file path=xl/calcChain.xml><?xml version="1.0" encoding="utf-8"?>
<calcChain xmlns="http://schemas.openxmlformats.org/spreadsheetml/2006/main">
  <c r="G46" i="2" l="1"/>
  <c r="G44" i="2"/>
  <c r="G40" i="2"/>
  <c r="G36" i="2"/>
  <c r="I46" i="2"/>
  <c r="H46" i="2"/>
  <c r="G40" i="1"/>
  <c r="I40" i="1" s="1"/>
  <c r="I45" i="1"/>
  <c r="G44" i="1"/>
  <c r="I44" i="1" s="1"/>
  <c r="G45" i="1"/>
  <c r="G35" i="1"/>
  <c r="I35" i="1" s="1"/>
  <c r="I13" i="1"/>
  <c r="H47" i="1"/>
  <c r="G46" i="1"/>
  <c r="I46" i="1" s="1"/>
  <c r="G43" i="1"/>
  <c r="H41" i="1"/>
  <c r="G39" i="1"/>
  <c r="I39" i="1" s="1"/>
  <c r="H37" i="1"/>
  <c r="G36" i="1"/>
  <c r="I36" i="1" s="1"/>
  <c r="G34" i="1"/>
  <c r="I34" i="1" s="1"/>
  <c r="H30" i="1"/>
  <c r="G29" i="1"/>
  <c r="I29" i="1" s="1"/>
  <c r="G28" i="1"/>
  <c r="I28" i="1" s="1"/>
  <c r="H25" i="1"/>
  <c r="G24" i="1"/>
  <c r="I24" i="1" s="1"/>
  <c r="G23" i="1"/>
  <c r="I23" i="1" s="1"/>
  <c r="G22" i="1"/>
  <c r="H20" i="1"/>
  <c r="G19" i="1"/>
  <c r="G18" i="1"/>
  <c r="I18" i="1" s="1"/>
  <c r="H14" i="1"/>
  <c r="G13" i="1"/>
  <c r="G12" i="1"/>
  <c r="I12" i="1" s="1"/>
  <c r="I14" i="1" s="1"/>
  <c r="H10" i="1"/>
  <c r="G9" i="1"/>
  <c r="I9" i="1" s="1"/>
  <c r="I10" i="1" s="1"/>
  <c r="G8" i="1"/>
  <c r="I8" i="1" s="1"/>
  <c r="I44" i="2"/>
  <c r="H44" i="2"/>
  <c r="G43" i="2"/>
  <c r="G42" i="2"/>
  <c r="I40" i="2"/>
  <c r="H40" i="2"/>
  <c r="G39" i="2"/>
  <c r="G38" i="2"/>
  <c r="I36" i="2"/>
  <c r="H36" i="2"/>
  <c r="G35" i="2"/>
  <c r="G34" i="2"/>
  <c r="I30" i="2"/>
  <c r="H30" i="2"/>
  <c r="G29" i="2"/>
  <c r="G28" i="2"/>
  <c r="I25" i="2"/>
  <c r="H25" i="2"/>
  <c r="G24" i="2"/>
  <c r="G25" i="2" s="1"/>
  <c r="G23" i="2"/>
  <c r="G22" i="2"/>
  <c r="I20" i="2"/>
  <c r="H20" i="2"/>
  <c r="G19" i="2"/>
  <c r="G18" i="2"/>
  <c r="G13" i="2"/>
  <c r="G12" i="2"/>
  <c r="G9" i="2"/>
  <c r="G8" i="2"/>
  <c r="G10" i="2" s="1"/>
  <c r="H14" i="2"/>
  <c r="H10" i="2"/>
  <c r="G30" i="2" l="1"/>
  <c r="G20" i="1"/>
  <c r="I19" i="1"/>
  <c r="I20" i="1" s="1"/>
  <c r="G20" i="2"/>
  <c r="G47" i="1"/>
  <c r="G14" i="2"/>
  <c r="H32" i="1"/>
  <c r="G41" i="1"/>
  <c r="I43" i="1"/>
  <c r="I47" i="1" s="1"/>
  <c r="I41" i="1"/>
  <c r="G37" i="1"/>
  <c r="I37" i="1"/>
  <c r="I30" i="1"/>
  <c r="G30" i="1"/>
  <c r="G25" i="1"/>
  <c r="I22" i="1"/>
  <c r="I25" i="1" s="1"/>
  <c r="H5" i="1"/>
  <c r="G14" i="1"/>
  <c r="G10" i="1"/>
  <c r="I14" i="2"/>
  <c r="I10" i="2"/>
  <c r="H49" i="1" l="1"/>
  <c r="G32" i="1"/>
  <c r="I32" i="1"/>
  <c r="I5" i="1"/>
  <c r="G5" i="1"/>
  <c r="G49" i="1" l="1"/>
  <c r="G55" i="1" s="1"/>
  <c r="I49" i="1"/>
  <c r="G53" i="1" l="1"/>
  <c r="G52" i="1"/>
  <c r="G54" i="1"/>
</calcChain>
</file>

<file path=xl/sharedStrings.xml><?xml version="1.0" encoding="utf-8"?>
<sst xmlns="http://schemas.openxmlformats.org/spreadsheetml/2006/main" count="224" uniqueCount="90">
  <si>
    <t xml:space="preserve">        </t>
  </si>
  <si>
    <t>Sub Total Equipment</t>
  </si>
  <si>
    <t>1.1</t>
  </si>
  <si>
    <t>1.3</t>
  </si>
  <si>
    <t>2.1</t>
  </si>
  <si>
    <t>2.2</t>
  </si>
  <si>
    <t>2.3</t>
  </si>
  <si>
    <t>1.1.1</t>
  </si>
  <si>
    <t>1.1.1.1</t>
  </si>
  <si>
    <t>1.1.1.2</t>
  </si>
  <si>
    <t>1.2.1</t>
  </si>
  <si>
    <t>1.1.2</t>
  </si>
  <si>
    <t>1.1.2.1</t>
  </si>
  <si>
    <t>1.1.2.2</t>
  </si>
  <si>
    <t>1.2.1.1</t>
  </si>
  <si>
    <t>1.2.1.2</t>
  </si>
  <si>
    <t>1.2.2</t>
  </si>
  <si>
    <t>1.2.2.1</t>
  </si>
  <si>
    <t>1.2.2.2</t>
  </si>
  <si>
    <t>1.3.1</t>
  </si>
  <si>
    <t>1.3.2</t>
  </si>
  <si>
    <t>2.1.1</t>
  </si>
  <si>
    <t>2.1.2</t>
  </si>
  <si>
    <t>2.2.1</t>
  </si>
  <si>
    <t>2.2.2</t>
  </si>
  <si>
    <t>2.3.1</t>
  </si>
  <si>
    <t>2.3.2</t>
  </si>
  <si>
    <t>პროექტის ბიუჯეტი</t>
  </si>
  <si>
    <t>ერთეულის ღირებულება</t>
  </si>
  <si>
    <t>ერთეული</t>
  </si>
  <si>
    <t>რაოდენობა</t>
  </si>
  <si>
    <t>მოთხოვნილი თანხა</t>
  </si>
  <si>
    <t>ადმინისტრაციული ხარჯები</t>
  </si>
  <si>
    <t>თვე</t>
  </si>
  <si>
    <t>ადამიანების რაოდენობა</t>
  </si>
  <si>
    <t>ხელფასი (თვიური)</t>
  </si>
  <si>
    <t>ხელფასები (საშემოსავლოს ჩათვლით</t>
  </si>
  <si>
    <t>ჰონორარები</t>
  </si>
  <si>
    <t>მგზავრობა</t>
  </si>
  <si>
    <t>სამივლინებო ხარჯები</t>
  </si>
  <si>
    <t>დღეების რაოდენობა</t>
  </si>
  <si>
    <t>ტრანსპორტირება</t>
  </si>
  <si>
    <t>პროგრამული აქტიობები</t>
  </si>
  <si>
    <t>აქტიობა #1</t>
  </si>
  <si>
    <t>აქტიობა #2</t>
  </si>
  <si>
    <t>აქტიობა #3</t>
  </si>
  <si>
    <t>პროექტის საერთო ღირებულება</t>
  </si>
  <si>
    <t>ქვე-ჯამი</t>
  </si>
  <si>
    <t>აღჭურვილობა</t>
  </si>
  <si>
    <t>სულ ღირებულება</t>
  </si>
  <si>
    <t>კონტრიბუცია</t>
  </si>
  <si>
    <t>სულ ხელფასი</t>
  </si>
  <si>
    <t>1.2</t>
  </si>
  <si>
    <t>1.2.2.3</t>
  </si>
  <si>
    <t>პროექტის დირექტორი</t>
  </si>
  <si>
    <t>პროექტის ბუღალტერი</t>
  </si>
  <si>
    <t>ფოტოგრაფი</t>
  </si>
  <si>
    <t>ექსპერტი</t>
  </si>
  <si>
    <t>მივლინება თბილისში გამოფენაზე</t>
  </si>
  <si>
    <t>მასალების ტრანსპორტირება ადგილზე</t>
  </si>
  <si>
    <t>ფოტო ექსპედიცია</t>
  </si>
  <si>
    <t>კილომეტრი</t>
  </si>
  <si>
    <t>მანქანის ქირა</t>
  </si>
  <si>
    <t>ფოტოაპარატი Canon xxx100</t>
  </si>
  <si>
    <t>4 კაციანი კარავი</t>
  </si>
  <si>
    <t>ცალი</t>
  </si>
  <si>
    <t>2.1.3</t>
  </si>
  <si>
    <t>ფოტომასალების მასალების ბეჭდვა</t>
  </si>
  <si>
    <t>დარბაზის ქირა გამოფენის მოსაწყობად</t>
  </si>
  <si>
    <t>მოსაწვევების ბეჭდვა</t>
  </si>
  <si>
    <t>დღე</t>
  </si>
  <si>
    <t>ექსპერტი მარკეტინგის საკითხებში</t>
  </si>
  <si>
    <t>აქტიობა #1 - გამოფენა</t>
  </si>
  <si>
    <t>აქტიობა #2 - დასუფთავების აქცია</t>
  </si>
  <si>
    <t>აქტიობა #3 - ბილიკის მოწყობა</t>
  </si>
  <si>
    <t>ცემენტი</t>
  </si>
  <si>
    <t>სილა</t>
  </si>
  <si>
    <t>2.3.3</t>
  </si>
  <si>
    <t>2.3.4</t>
  </si>
  <si>
    <t>მასალების ტრანსპორტირება</t>
  </si>
  <si>
    <t>მუშახელი</t>
  </si>
  <si>
    <t>შეკვრა</t>
  </si>
  <si>
    <t>კუბა მეტრი</t>
  </si>
  <si>
    <t>გზა</t>
  </si>
  <si>
    <t>კაცი</t>
  </si>
  <si>
    <t>მანქანის ქირა ნაგვის გასატანად</t>
  </si>
  <si>
    <t>კონტრიბუციის %</t>
  </si>
  <si>
    <t>ადმინსტრაციული ხარჯების % მოთხოვნილი თანხიდან</t>
  </si>
  <si>
    <t>ხელფასის % მოთხოვნილი თანხიდან</t>
  </si>
  <si>
    <t>პროგრამული ხარჯების % მოთხოვნილი თანხიდან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</si>
</sst>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8"/>
      <color theme="1"/>
      <name val="Sylfaen"/>
      <family val="1"/>
    </font>
    <font>
      <b/>
      <sz val="8"/>
      <color theme="1"/>
      <name val="Sylfaen"/>
      <family val="1"/>
    </font>
    <font>
      <b/>
      <sz val="9"/>
      <color theme="1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0"/>
      <color rgb="FFFF0000"/>
      <name val="Sylfaen"/>
      <family val="1"/>
    </font>
    <font>
      <b/>
      <i/>
      <sz val="9"/>
      <color theme="1"/>
      <name val="Sylfaen"/>
      <family val="1"/>
    </font>
    <font>
      <u/>
      <sz val="8"/>
      <color theme="1"/>
      <name val="Sylfaen"/>
      <family val="1"/>
    </font>
    <font>
      <sz val="11"/>
      <color rgb="FFFF0000"/>
      <name val="Sylfaen"/>
      <family val="1"/>
    </font>
    <font>
      <b/>
      <sz val="12"/>
      <color theme="1"/>
      <name val="Sylfaen"/>
      <family val="1"/>
    </font>
    <font>
      <sz val="11"/>
      <color theme="1"/>
      <name val="Calibri"/>
      <family val="2"/>
      <scheme val="minor"/>
    </font>
    <font>
      <b/>
      <sz val="10"/>
      <color theme="1"/>
      <name val="Sylfaen"/>
      <family val="1"/>
      <charset val="204"/>
    </font>
    <font>
      <b/>
      <u/>
      <sz val="11"/>
      <color theme="1"/>
      <name val="Sylfaen"/>
      <family val="1"/>
    </font>
    <font>
      <b/>
      <u/>
      <sz val="10"/>
      <color theme="1"/>
      <name val="Sylfaen"/>
      <family val="1"/>
    </font>
    <font>
      <b/>
      <sz val="11"/>
      <color theme="1"/>
      <name val="Sylfaen"/>
      <family val="1"/>
      <charset val="204"/>
    </font>
    <font>
      <b/>
      <u/>
      <sz val="11"/>
      <color theme="1"/>
      <name val="Sylfaen"/>
      <family val="1"/>
      <charset val="204"/>
    </font>
    <font>
      <sz val="8"/>
      <name val="Sylfaen"/>
      <family val="1"/>
    </font>
    <font>
      <u/>
      <sz val="8"/>
      <name val="Sylfae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49" fontId="3" fillId="0" borderId="0" xfId="0" applyNumberFormat="1" applyFont="1"/>
    <xf numFmtId="0" fontId="2" fillId="0" borderId="0" xfId="0" applyFont="1" applyBorder="1"/>
    <xf numFmtId="0" fontId="4" fillId="4" borderId="4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49" fontId="6" fillId="3" borderId="2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0" fontId="9" fillId="2" borderId="8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wrapText="1"/>
    </xf>
    <xf numFmtId="0" fontId="6" fillId="2" borderId="6" xfId="0" applyFont="1" applyFill="1" applyBorder="1" applyAlignment="1">
      <alignment horizontal="right" wrapText="1"/>
    </xf>
    <xf numFmtId="49" fontId="4" fillId="2" borderId="11" xfId="0" applyNumberFormat="1" applyFont="1" applyFill="1" applyBorder="1"/>
    <xf numFmtId="49" fontId="3" fillId="2" borderId="12" xfId="0" applyNumberFormat="1" applyFont="1" applyFill="1" applyBorder="1"/>
    <xf numFmtId="49" fontId="3" fillId="2" borderId="11" xfId="0" applyNumberFormat="1" applyFont="1" applyFill="1" applyBorder="1"/>
    <xf numFmtId="0" fontId="9" fillId="2" borderId="3" xfId="0" applyFont="1" applyFill="1" applyBorder="1" applyAlignment="1">
      <alignment horizontal="left" wrapText="1"/>
    </xf>
    <xf numFmtId="0" fontId="11" fillId="0" borderId="0" xfId="0" applyFont="1"/>
    <xf numFmtId="49" fontId="3" fillId="2" borderId="2" xfId="0" applyNumberFormat="1" applyFont="1" applyFill="1" applyBorder="1"/>
    <xf numFmtId="49" fontId="3" fillId="2" borderId="6" xfId="0" applyNumberFormat="1" applyFont="1" applyFill="1" applyBorder="1"/>
    <xf numFmtId="0" fontId="9" fillId="2" borderId="6" xfId="0" applyFont="1" applyFill="1" applyBorder="1" applyAlignment="1">
      <alignment horizontal="left" wrapText="1"/>
    </xf>
    <xf numFmtId="0" fontId="6" fillId="2" borderId="6" xfId="0" applyFont="1" applyFill="1" applyBorder="1"/>
    <xf numFmtId="49" fontId="1" fillId="4" borderId="2" xfId="0" applyNumberFormat="1" applyFont="1" applyFill="1" applyBorder="1" applyAlignment="1">
      <alignment vertical="center"/>
    </xf>
    <xf numFmtId="49" fontId="1" fillId="4" borderId="6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164" fontId="2" fillId="0" borderId="0" xfId="0" applyNumberFormat="1" applyFont="1" applyBorder="1"/>
    <xf numFmtId="164" fontId="4" fillId="4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wrapText="1"/>
    </xf>
    <xf numFmtId="164" fontId="6" fillId="2" borderId="6" xfId="0" applyNumberFormat="1" applyFont="1" applyFill="1" applyBorder="1"/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164" fontId="1" fillId="6" borderId="1" xfId="0" applyNumberFormat="1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wrapText="1"/>
    </xf>
    <xf numFmtId="164" fontId="6" fillId="2" borderId="3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7" fillId="0" borderId="5" xfId="0" applyNumberFormat="1" applyFont="1" applyBorder="1" applyAlignment="1">
      <alignment horizontal="center" wrapText="1"/>
    </xf>
    <xf numFmtId="164" fontId="6" fillId="2" borderId="6" xfId="0" applyNumberFormat="1" applyFont="1" applyFill="1" applyBorder="1" applyAlignment="1">
      <alignment horizontal="center" wrapText="1"/>
    </xf>
    <xf numFmtId="164" fontId="7" fillId="2" borderId="10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164" fontId="7" fillId="0" borderId="1" xfId="0" applyNumberFormat="1" applyFont="1" applyBorder="1" applyAlignment="1">
      <alignment horizontal="center"/>
    </xf>
    <xf numFmtId="0" fontId="6" fillId="2" borderId="1" xfId="0" applyFont="1" applyFill="1" applyBorder="1"/>
    <xf numFmtId="164" fontId="6" fillId="2" borderId="1" xfId="0" applyNumberFormat="1" applyFont="1" applyFill="1" applyBorder="1"/>
    <xf numFmtId="164" fontId="6" fillId="2" borderId="1" xfId="0" applyNumberFormat="1" applyFont="1" applyFill="1" applyBorder="1" applyAlignment="1">
      <alignment horizontal="center"/>
    </xf>
    <xf numFmtId="0" fontId="6" fillId="2" borderId="8" xfId="0" applyFont="1" applyFill="1" applyBorder="1"/>
    <xf numFmtId="164" fontId="6" fillId="2" borderId="8" xfId="0" applyNumberFormat="1" applyFont="1" applyFill="1" applyBorder="1"/>
    <xf numFmtId="164" fontId="6" fillId="2" borderId="8" xfId="0" applyNumberFormat="1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164" fontId="14" fillId="2" borderId="3" xfId="0" applyNumberFormat="1" applyFont="1" applyFill="1" applyBorder="1" applyAlignment="1">
      <alignment horizontal="center" wrapText="1"/>
    </xf>
    <xf numFmtId="164" fontId="14" fillId="2" borderId="1" xfId="0" applyNumberFormat="1" applyFont="1" applyFill="1" applyBorder="1" applyAlignment="1">
      <alignment horizontal="center" wrapText="1"/>
    </xf>
    <xf numFmtId="164" fontId="15" fillId="6" borderId="1" xfId="0" applyNumberFormat="1" applyFont="1" applyFill="1" applyBorder="1" applyAlignment="1">
      <alignment horizont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164" fontId="16" fillId="2" borderId="3" xfId="0" applyNumberFormat="1" applyFont="1" applyFill="1" applyBorder="1" applyAlignment="1">
      <alignment horizontal="center" wrapText="1"/>
    </xf>
    <xf numFmtId="164" fontId="16" fillId="2" borderId="1" xfId="0" applyNumberFormat="1" applyFont="1" applyFill="1" applyBorder="1" applyAlignment="1">
      <alignment horizontal="center" wrapText="1"/>
    </xf>
    <xf numFmtId="164" fontId="16" fillId="2" borderId="1" xfId="0" applyNumberFormat="1" applyFont="1" applyFill="1" applyBorder="1" applyAlignment="1">
      <alignment horizontal="center"/>
    </xf>
    <xf numFmtId="164" fontId="17" fillId="4" borderId="1" xfId="0" applyNumberFormat="1" applyFont="1" applyFill="1" applyBorder="1" applyAlignment="1">
      <alignment horizontal="center" vertical="center" wrapText="1"/>
    </xf>
    <xf numFmtId="164" fontId="18" fillId="4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9" fontId="2" fillId="0" borderId="0" xfId="1" applyFont="1" applyBorder="1" applyAlignment="1">
      <alignment horizontal="center"/>
    </xf>
    <xf numFmtId="0" fontId="7" fillId="0" borderId="0" xfId="0" applyFont="1" applyBorder="1"/>
    <xf numFmtId="0" fontId="19" fillId="5" borderId="1" xfId="0" applyFont="1" applyFill="1" applyBorder="1" applyAlignment="1">
      <alignment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49" fontId="3" fillId="5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49" fontId="3" fillId="5" borderId="2" xfId="0" applyNumberFormat="1" applyFont="1" applyFill="1" applyBorder="1" applyAlignment="1">
      <alignment vertical="center"/>
    </xf>
    <xf numFmtId="49" fontId="3" fillId="5" borderId="6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horizontal="center"/>
    </xf>
    <xf numFmtId="164" fontId="5" fillId="4" borderId="1" xfId="0" applyNumberFormat="1" applyFont="1" applyFill="1" applyBorder="1" applyAlignment="1">
      <alignment horizontal="center" wrapText="1"/>
    </xf>
    <xf numFmtId="164" fontId="5" fillId="4" borderId="4" xfId="0" applyNumberFormat="1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left" wrapText="1"/>
    </xf>
    <xf numFmtId="0" fontId="1" fillId="6" borderId="3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3" fillId="5" borderId="11" xfId="0" applyNumberFormat="1" applyFont="1" applyFill="1" applyBorder="1" applyAlignment="1">
      <alignment vertical="center"/>
    </xf>
    <xf numFmtId="49" fontId="3" fillId="5" borderId="12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zoomScale="130" zoomScaleNormal="130" workbookViewId="0">
      <selection activeCell="I54" sqref="I54"/>
    </sheetView>
  </sheetViews>
  <sheetFormatPr defaultColWidth="9.140625" defaultRowHeight="15" x14ac:dyDescent="0.25"/>
  <cols>
    <col min="1" max="1" width="4.42578125" style="2" bestFit="1" customWidth="1"/>
    <col min="2" max="2" width="2.140625" style="2" customWidth="1"/>
    <col min="3" max="3" width="28.140625" style="3" customWidth="1"/>
    <col min="4" max="4" width="10.5703125" style="3" customWidth="1"/>
    <col min="5" max="5" width="10.140625" style="3" customWidth="1"/>
    <col min="6" max="6" width="12.140625" style="34" customWidth="1"/>
    <col min="7" max="7" width="12.5703125" style="34" customWidth="1"/>
    <col min="8" max="8" width="11.5703125" style="34" customWidth="1"/>
    <col min="9" max="9" width="12.28515625" style="34" customWidth="1"/>
    <col min="10" max="16384" width="9.140625" style="1"/>
  </cols>
  <sheetData>
    <row r="1" spans="1:10" x14ac:dyDescent="0.25">
      <c r="A1" s="95" t="s">
        <v>27</v>
      </c>
      <c r="B1" s="95"/>
      <c r="C1" s="95"/>
      <c r="D1" s="95"/>
      <c r="E1" s="95"/>
      <c r="F1" s="95"/>
      <c r="G1" s="95"/>
      <c r="H1" s="95"/>
      <c r="I1" s="95"/>
    </row>
    <row r="2" spans="1:10" ht="5.25" customHeight="1" x14ac:dyDescent="0.25"/>
    <row r="3" spans="1:10" ht="15" customHeight="1" x14ac:dyDescent="0.25">
      <c r="A3" s="92" t="s">
        <v>0</v>
      </c>
      <c r="B3" s="92"/>
      <c r="C3" s="92"/>
      <c r="D3" s="89" t="s">
        <v>28</v>
      </c>
      <c r="E3" s="89"/>
      <c r="F3" s="89"/>
      <c r="G3" s="89"/>
      <c r="H3" s="90" t="s">
        <v>50</v>
      </c>
      <c r="I3" s="96" t="s">
        <v>31</v>
      </c>
    </row>
    <row r="4" spans="1:10" ht="22.5" customHeight="1" x14ac:dyDescent="0.25">
      <c r="A4" s="92"/>
      <c r="B4" s="92"/>
      <c r="C4" s="92"/>
      <c r="D4" s="4" t="s">
        <v>29</v>
      </c>
      <c r="E4" s="4" t="s">
        <v>30</v>
      </c>
      <c r="F4" s="35" t="s">
        <v>28</v>
      </c>
      <c r="G4" s="35" t="s">
        <v>49</v>
      </c>
      <c r="H4" s="91"/>
      <c r="I4" s="97"/>
    </row>
    <row r="5" spans="1:10" ht="24.75" customHeight="1" x14ac:dyDescent="0.25">
      <c r="A5" s="5">
        <v>1</v>
      </c>
      <c r="B5" s="6"/>
      <c r="C5" s="98" t="s">
        <v>32</v>
      </c>
      <c r="D5" s="98"/>
      <c r="E5" s="98"/>
      <c r="F5" s="99"/>
      <c r="G5" s="45">
        <f>G10+G14+G20+G25+G30</f>
        <v>1540</v>
      </c>
      <c r="H5" s="64">
        <f t="shared" ref="H5:I5" si="0">H10+H14+H20+H25+H30</f>
        <v>270</v>
      </c>
      <c r="I5" s="64">
        <f t="shared" si="0"/>
        <v>1270</v>
      </c>
    </row>
    <row r="6" spans="1:10" s="11" customFormat="1" ht="28.5" customHeight="1" x14ac:dyDescent="0.25">
      <c r="A6" s="7" t="s">
        <v>2</v>
      </c>
      <c r="B6" s="8"/>
      <c r="C6" s="9" t="s">
        <v>36</v>
      </c>
      <c r="D6" s="40" t="s">
        <v>33</v>
      </c>
      <c r="E6" s="40" t="s">
        <v>34</v>
      </c>
      <c r="F6" s="41" t="s">
        <v>35</v>
      </c>
      <c r="G6" s="41" t="s">
        <v>51</v>
      </c>
      <c r="H6" s="65"/>
      <c r="I6" s="66"/>
      <c r="J6" s="10"/>
    </row>
    <row r="7" spans="1:10" ht="26.25" customHeight="1" x14ac:dyDescent="0.25">
      <c r="A7" s="12" t="s">
        <v>7</v>
      </c>
      <c r="B7" s="13"/>
      <c r="C7" s="100" t="s">
        <v>36</v>
      </c>
      <c r="D7" s="100"/>
      <c r="E7" s="100"/>
      <c r="F7" s="100"/>
      <c r="G7" s="100"/>
      <c r="H7" s="100"/>
      <c r="I7" s="101"/>
    </row>
    <row r="8" spans="1:10" ht="15.75" x14ac:dyDescent="0.3">
      <c r="A8" s="93" t="s">
        <v>8</v>
      </c>
      <c r="B8" s="94"/>
      <c r="C8" s="44" t="s">
        <v>54</v>
      </c>
      <c r="D8" s="15">
        <v>2</v>
      </c>
      <c r="E8" s="16">
        <v>1</v>
      </c>
      <c r="F8" s="36">
        <v>60</v>
      </c>
      <c r="G8" s="36">
        <f>F8*E8</f>
        <v>60</v>
      </c>
      <c r="H8" s="36"/>
      <c r="I8" s="47">
        <f>G8-H8</f>
        <v>60</v>
      </c>
    </row>
    <row r="9" spans="1:10" ht="15.75" x14ac:dyDescent="0.3">
      <c r="A9" s="93" t="s">
        <v>9</v>
      </c>
      <c r="B9" s="94"/>
      <c r="C9" s="44" t="s">
        <v>55</v>
      </c>
      <c r="D9" s="15">
        <v>2</v>
      </c>
      <c r="E9" s="16">
        <v>1</v>
      </c>
      <c r="F9" s="37">
        <v>30</v>
      </c>
      <c r="G9" s="36">
        <f>F9*E9</f>
        <v>30</v>
      </c>
      <c r="H9" s="36"/>
      <c r="I9" s="47">
        <f>G9-H9</f>
        <v>30</v>
      </c>
    </row>
    <row r="10" spans="1:10" ht="15.75" x14ac:dyDescent="0.3">
      <c r="A10" s="104" t="s">
        <v>47</v>
      </c>
      <c r="B10" s="105"/>
      <c r="C10" s="105"/>
      <c r="D10" s="73"/>
      <c r="E10" s="73"/>
      <c r="F10" s="51"/>
      <c r="G10" s="62">
        <f>SUM(G8:G9)</f>
        <v>90</v>
      </c>
      <c r="H10" s="67">
        <f>SUM(H8:H9)</f>
        <v>0</v>
      </c>
      <c r="I10" s="67">
        <f>SUM(I8:I9)</f>
        <v>90</v>
      </c>
    </row>
    <row r="11" spans="1:10" ht="22.5" x14ac:dyDescent="0.3">
      <c r="A11" s="19" t="s">
        <v>11</v>
      </c>
      <c r="B11" s="20"/>
      <c r="C11" s="14" t="s">
        <v>37</v>
      </c>
      <c r="D11" s="42" t="s">
        <v>29</v>
      </c>
      <c r="E11" s="42" t="s">
        <v>30</v>
      </c>
      <c r="F11" s="42" t="s">
        <v>28</v>
      </c>
      <c r="G11" s="42" t="s">
        <v>49</v>
      </c>
      <c r="H11" s="43"/>
      <c r="I11" s="49"/>
    </row>
    <row r="12" spans="1:10" ht="15.75" x14ac:dyDescent="0.3">
      <c r="A12" s="88" t="s">
        <v>12</v>
      </c>
      <c r="B12" s="88"/>
      <c r="C12" s="44" t="s">
        <v>56</v>
      </c>
      <c r="D12" s="16" t="s">
        <v>57</v>
      </c>
      <c r="E12" s="16">
        <v>1</v>
      </c>
      <c r="F12" s="36">
        <v>70</v>
      </c>
      <c r="G12" s="36">
        <f>F12*E12</f>
        <v>70</v>
      </c>
      <c r="H12" s="36">
        <v>70</v>
      </c>
      <c r="I12" s="47">
        <f>G12-H12</f>
        <v>0</v>
      </c>
    </row>
    <row r="13" spans="1:10" ht="22.5" x14ac:dyDescent="0.3">
      <c r="A13" s="88" t="s">
        <v>13</v>
      </c>
      <c r="B13" s="88"/>
      <c r="C13" s="44" t="s">
        <v>71</v>
      </c>
      <c r="D13" s="16" t="s">
        <v>57</v>
      </c>
      <c r="E13" s="16">
        <v>1</v>
      </c>
      <c r="F13" s="36">
        <v>100</v>
      </c>
      <c r="G13" s="36">
        <f>F13*E13</f>
        <v>100</v>
      </c>
      <c r="H13" s="36"/>
      <c r="I13" s="47">
        <f>G13-H13</f>
        <v>100</v>
      </c>
    </row>
    <row r="14" spans="1:10" ht="15" customHeight="1" x14ac:dyDescent="0.3">
      <c r="A14" s="104" t="s">
        <v>47</v>
      </c>
      <c r="B14" s="105"/>
      <c r="C14" s="105"/>
      <c r="D14" s="73"/>
      <c r="E14" s="73"/>
      <c r="F14" s="51"/>
      <c r="G14" s="63">
        <f>SUM(G12:G13)</f>
        <v>170</v>
      </c>
      <c r="H14" s="68">
        <f>SUM(H12:H13)</f>
        <v>70</v>
      </c>
      <c r="I14" s="68">
        <f>SUM(I12:I13)</f>
        <v>100</v>
      </c>
    </row>
    <row r="15" spans="1:10" ht="15" customHeight="1" x14ac:dyDescent="0.3">
      <c r="A15" s="32"/>
      <c r="B15" s="33"/>
      <c r="C15" s="33"/>
      <c r="D15" s="17"/>
      <c r="E15" s="18"/>
      <c r="F15" s="38"/>
      <c r="G15" s="51"/>
      <c r="H15" s="51"/>
      <c r="I15" s="48"/>
    </row>
    <row r="16" spans="1:10" s="11" customFormat="1" ht="18.75" customHeight="1" x14ac:dyDescent="0.25">
      <c r="A16" s="7" t="s">
        <v>52</v>
      </c>
      <c r="B16" s="8"/>
      <c r="C16" s="108" t="s">
        <v>38</v>
      </c>
      <c r="D16" s="108"/>
      <c r="E16" s="108"/>
      <c r="F16" s="108"/>
      <c r="G16" s="108"/>
      <c r="H16" s="108"/>
      <c r="I16" s="109"/>
      <c r="J16" s="10"/>
    </row>
    <row r="17" spans="1:10" ht="22.5" x14ac:dyDescent="0.3">
      <c r="A17" s="21" t="s">
        <v>10</v>
      </c>
      <c r="B17" s="20"/>
      <c r="C17" s="22" t="s">
        <v>39</v>
      </c>
      <c r="D17" s="42" t="s">
        <v>34</v>
      </c>
      <c r="E17" s="42" t="s">
        <v>40</v>
      </c>
      <c r="F17" s="42" t="s">
        <v>28</v>
      </c>
      <c r="G17" s="42" t="s">
        <v>49</v>
      </c>
      <c r="H17" s="43"/>
      <c r="I17" s="52"/>
    </row>
    <row r="18" spans="1:10" ht="15.75" x14ac:dyDescent="0.3">
      <c r="A18" s="106" t="s">
        <v>14</v>
      </c>
      <c r="B18" s="107"/>
      <c r="C18" s="44" t="s">
        <v>58</v>
      </c>
      <c r="D18" s="74">
        <v>2</v>
      </c>
      <c r="E18" s="74">
        <v>2</v>
      </c>
      <c r="F18" s="75">
        <v>20</v>
      </c>
      <c r="G18" s="36">
        <f>F18*E18</f>
        <v>40</v>
      </c>
      <c r="H18" s="36"/>
      <c r="I18" s="47">
        <f>G18-H18</f>
        <v>40</v>
      </c>
      <c r="J18" s="23"/>
    </row>
    <row r="19" spans="1:10" ht="15.75" x14ac:dyDescent="0.3">
      <c r="A19" s="106" t="s">
        <v>15</v>
      </c>
      <c r="B19" s="107"/>
      <c r="C19" s="44"/>
      <c r="D19" s="74"/>
      <c r="E19" s="74"/>
      <c r="F19" s="75"/>
      <c r="G19" s="36">
        <f>F19*E19</f>
        <v>0</v>
      </c>
      <c r="H19" s="36"/>
      <c r="I19" s="47">
        <f>G19-H19</f>
        <v>0</v>
      </c>
      <c r="J19" s="23"/>
    </row>
    <row r="20" spans="1:10" ht="15.75" x14ac:dyDescent="0.3">
      <c r="A20" s="104" t="s">
        <v>47</v>
      </c>
      <c r="B20" s="105"/>
      <c r="C20" s="105"/>
      <c r="D20" s="17"/>
      <c r="E20" s="18"/>
      <c r="F20" s="38"/>
      <c r="G20" s="63">
        <f>SUM(G18:G19)</f>
        <v>40</v>
      </c>
      <c r="H20" s="68">
        <f>SUM(H18:H19)</f>
        <v>0</v>
      </c>
      <c r="I20" s="68">
        <f>SUM(I18:I19)</f>
        <v>40</v>
      </c>
      <c r="J20" s="23"/>
    </row>
    <row r="21" spans="1:10" ht="22.5" x14ac:dyDescent="0.3">
      <c r="A21" s="24" t="s">
        <v>16</v>
      </c>
      <c r="B21" s="25"/>
      <c r="C21" s="26" t="s">
        <v>41</v>
      </c>
      <c r="D21" s="42" t="s">
        <v>29</v>
      </c>
      <c r="E21" s="42" t="s">
        <v>30</v>
      </c>
      <c r="F21" s="42" t="s">
        <v>28</v>
      </c>
      <c r="G21" s="42" t="s">
        <v>49</v>
      </c>
      <c r="H21" s="49"/>
      <c r="I21" s="49"/>
    </row>
    <row r="22" spans="1:10" ht="15.75" x14ac:dyDescent="0.3">
      <c r="A22" s="86" t="s">
        <v>17</v>
      </c>
      <c r="B22" s="86"/>
      <c r="C22" s="53" t="s">
        <v>62</v>
      </c>
      <c r="D22" s="76" t="s">
        <v>33</v>
      </c>
      <c r="E22" s="76">
        <v>2</v>
      </c>
      <c r="F22" s="77">
        <v>150</v>
      </c>
      <c r="G22" s="36">
        <f>F22*E22</f>
        <v>300</v>
      </c>
      <c r="H22" s="47">
        <v>200</v>
      </c>
      <c r="I22" s="47">
        <f>G22-H22</f>
        <v>100</v>
      </c>
    </row>
    <row r="23" spans="1:10" ht="24" x14ac:dyDescent="0.3">
      <c r="A23" s="86" t="s">
        <v>18</v>
      </c>
      <c r="B23" s="86"/>
      <c r="C23" s="53" t="s">
        <v>59</v>
      </c>
      <c r="D23" s="76" t="s">
        <v>61</v>
      </c>
      <c r="E23" s="76">
        <v>20</v>
      </c>
      <c r="F23" s="77">
        <v>1</v>
      </c>
      <c r="G23" s="36">
        <f>F23*E23</f>
        <v>20</v>
      </c>
      <c r="H23" s="47"/>
      <c r="I23" s="47">
        <f>G23-H23</f>
        <v>20</v>
      </c>
    </row>
    <row r="24" spans="1:10" ht="15.75" x14ac:dyDescent="0.3">
      <c r="A24" s="88" t="s">
        <v>53</v>
      </c>
      <c r="B24" s="88"/>
      <c r="C24" s="53" t="s">
        <v>60</v>
      </c>
      <c r="D24" s="76" t="s">
        <v>61</v>
      </c>
      <c r="E24" s="76">
        <v>300</v>
      </c>
      <c r="F24" s="77">
        <v>1</v>
      </c>
      <c r="G24" s="36">
        <f>F24*E24</f>
        <v>300</v>
      </c>
      <c r="H24" s="54"/>
      <c r="I24" s="47">
        <f>G24-H24</f>
        <v>300</v>
      </c>
    </row>
    <row r="25" spans="1:10" ht="12.75" customHeight="1" x14ac:dyDescent="0.3">
      <c r="A25" s="87" t="s">
        <v>47</v>
      </c>
      <c r="B25" s="87"/>
      <c r="C25" s="87"/>
      <c r="D25" s="78"/>
      <c r="E25" s="78"/>
      <c r="F25" s="57"/>
      <c r="G25" s="57">
        <f>SUM(G22:G24)</f>
        <v>620</v>
      </c>
      <c r="H25" s="69">
        <f>SUM(H22:H24)</f>
        <v>200</v>
      </c>
      <c r="I25" s="69">
        <f>SUM(I22:I24)</f>
        <v>420</v>
      </c>
    </row>
    <row r="26" spans="1:10" ht="12.75" customHeight="1" x14ac:dyDescent="0.3">
      <c r="A26" s="32"/>
      <c r="B26" s="33"/>
      <c r="C26" s="33"/>
      <c r="D26" s="17"/>
      <c r="E26" s="18"/>
      <c r="F26" s="38"/>
      <c r="G26" s="51"/>
      <c r="H26" s="51"/>
      <c r="I26" s="48"/>
    </row>
    <row r="27" spans="1:10" s="11" customFormat="1" ht="34.5" customHeight="1" x14ac:dyDescent="0.25">
      <c r="A27" s="7" t="s">
        <v>3</v>
      </c>
      <c r="B27" s="8"/>
      <c r="C27" s="9" t="s">
        <v>48</v>
      </c>
      <c r="D27" s="41" t="s">
        <v>29</v>
      </c>
      <c r="E27" s="41" t="s">
        <v>30</v>
      </c>
      <c r="F27" s="41" t="s">
        <v>28</v>
      </c>
      <c r="G27" s="41" t="s">
        <v>49</v>
      </c>
      <c r="H27" s="41"/>
      <c r="I27" s="46"/>
      <c r="J27" s="10"/>
    </row>
    <row r="28" spans="1:10" ht="15.75" x14ac:dyDescent="0.3">
      <c r="A28" s="88" t="s">
        <v>19</v>
      </c>
      <c r="B28" s="88"/>
      <c r="C28" s="72" t="s">
        <v>63</v>
      </c>
      <c r="D28" s="76" t="s">
        <v>65</v>
      </c>
      <c r="E28" s="76">
        <v>1</v>
      </c>
      <c r="F28" s="77">
        <v>420</v>
      </c>
      <c r="G28" s="36">
        <f>F28*E28</f>
        <v>420</v>
      </c>
      <c r="H28" s="36"/>
      <c r="I28" s="47">
        <f>G28-H28</f>
        <v>420</v>
      </c>
      <c r="J28" s="23"/>
    </row>
    <row r="29" spans="1:10" ht="15.75" x14ac:dyDescent="0.3">
      <c r="A29" s="88" t="s">
        <v>20</v>
      </c>
      <c r="B29" s="88"/>
      <c r="C29" s="72" t="s">
        <v>64</v>
      </c>
      <c r="D29" s="76" t="s">
        <v>65</v>
      </c>
      <c r="E29" s="76">
        <v>4</v>
      </c>
      <c r="F29" s="77">
        <v>50</v>
      </c>
      <c r="G29" s="36">
        <f>F29*E29</f>
        <v>200</v>
      </c>
      <c r="H29" s="36"/>
      <c r="I29" s="47">
        <f>G29-H29</f>
        <v>200</v>
      </c>
      <c r="J29" s="23"/>
    </row>
    <row r="30" spans="1:10" ht="15.75" x14ac:dyDescent="0.3">
      <c r="A30" s="102" t="s">
        <v>47</v>
      </c>
      <c r="B30" s="103"/>
      <c r="C30" s="103" t="s">
        <v>1</v>
      </c>
      <c r="D30" s="27"/>
      <c r="E30" s="27"/>
      <c r="F30" s="39"/>
      <c r="G30" s="63">
        <f>SUM(G28:G29)</f>
        <v>620</v>
      </c>
      <c r="H30" s="68">
        <f>SUM(H28:H29)</f>
        <v>0</v>
      </c>
      <c r="I30" s="68">
        <f>SUM(I28:I29)</f>
        <v>620</v>
      </c>
    </row>
    <row r="31" spans="1:10" ht="15.75" x14ac:dyDescent="0.3">
      <c r="A31" s="30"/>
      <c r="B31" s="31"/>
      <c r="C31" s="31"/>
      <c r="D31" s="58"/>
      <c r="E31" s="58"/>
      <c r="F31" s="59"/>
      <c r="G31" s="60"/>
      <c r="H31" s="60"/>
      <c r="I31" s="61"/>
    </row>
    <row r="32" spans="1:10" ht="14.25" customHeight="1" x14ac:dyDescent="0.25">
      <c r="A32" s="5">
        <v>2</v>
      </c>
      <c r="B32" s="6"/>
      <c r="C32" s="98" t="s">
        <v>42</v>
      </c>
      <c r="D32" s="98"/>
      <c r="E32" s="98"/>
      <c r="F32" s="99"/>
      <c r="G32" s="45">
        <f>G37+G41+G47</f>
        <v>1130</v>
      </c>
      <c r="H32" s="45">
        <f t="shared" ref="H32:I32" si="1">H37+H41+H47</f>
        <v>400</v>
      </c>
      <c r="I32" s="45">
        <f t="shared" si="1"/>
        <v>730</v>
      </c>
    </row>
    <row r="33" spans="1:10" s="11" customFormat="1" ht="22.5" x14ac:dyDescent="0.25">
      <c r="A33" s="7" t="s">
        <v>4</v>
      </c>
      <c r="B33" s="8"/>
      <c r="C33" s="9" t="s">
        <v>72</v>
      </c>
      <c r="D33" s="41" t="s">
        <v>29</v>
      </c>
      <c r="E33" s="41" t="s">
        <v>30</v>
      </c>
      <c r="F33" s="41" t="s">
        <v>28</v>
      </c>
      <c r="G33" s="41" t="s">
        <v>49</v>
      </c>
      <c r="H33" s="41"/>
      <c r="I33" s="46"/>
      <c r="J33" s="10"/>
    </row>
    <row r="34" spans="1:10" ht="15.75" x14ac:dyDescent="0.3">
      <c r="A34" s="88" t="s">
        <v>21</v>
      </c>
      <c r="B34" s="88"/>
      <c r="C34" s="72" t="s">
        <v>69</v>
      </c>
      <c r="D34" s="76" t="s">
        <v>65</v>
      </c>
      <c r="E34" s="76">
        <v>200</v>
      </c>
      <c r="F34" s="77">
        <v>0.5</v>
      </c>
      <c r="G34" s="36">
        <f>F34*E34</f>
        <v>100</v>
      </c>
      <c r="H34" s="36"/>
      <c r="I34" s="47">
        <f>G34-H34</f>
        <v>100</v>
      </c>
    </row>
    <row r="35" spans="1:10" ht="22.5" x14ac:dyDescent="0.3">
      <c r="A35" s="88" t="s">
        <v>22</v>
      </c>
      <c r="B35" s="88"/>
      <c r="C35" s="72" t="s">
        <v>67</v>
      </c>
      <c r="D35" s="76" t="s">
        <v>65</v>
      </c>
      <c r="E35" s="76">
        <v>100</v>
      </c>
      <c r="F35" s="77">
        <v>1</v>
      </c>
      <c r="G35" s="36">
        <f>F35*E35</f>
        <v>100</v>
      </c>
      <c r="H35" s="36"/>
      <c r="I35" s="47">
        <f>G35-H35</f>
        <v>100</v>
      </c>
    </row>
    <row r="36" spans="1:10" ht="22.5" x14ac:dyDescent="0.3">
      <c r="A36" s="88" t="s">
        <v>66</v>
      </c>
      <c r="B36" s="88"/>
      <c r="C36" s="72" t="s">
        <v>68</v>
      </c>
      <c r="D36" s="76" t="s">
        <v>70</v>
      </c>
      <c r="E36" s="76">
        <v>4</v>
      </c>
      <c r="F36" s="77">
        <v>50</v>
      </c>
      <c r="G36" s="36">
        <f>F36*E36</f>
        <v>200</v>
      </c>
      <c r="H36" s="36">
        <v>100</v>
      </c>
      <c r="I36" s="47">
        <f>G36-H36</f>
        <v>100</v>
      </c>
    </row>
    <row r="37" spans="1:10" ht="15.75" x14ac:dyDescent="0.3">
      <c r="A37" s="102" t="s">
        <v>47</v>
      </c>
      <c r="B37" s="103"/>
      <c r="C37" s="103" t="s">
        <v>1</v>
      </c>
      <c r="D37" s="27"/>
      <c r="E37" s="27"/>
      <c r="F37" s="39"/>
      <c r="G37" s="63">
        <f>SUM(G34:G36)</f>
        <v>400</v>
      </c>
      <c r="H37" s="68">
        <f>SUM(H34:H36)</f>
        <v>100</v>
      </c>
      <c r="I37" s="68">
        <f>SUM(I34:I36)</f>
        <v>300</v>
      </c>
    </row>
    <row r="38" spans="1:10" s="11" customFormat="1" ht="30" x14ac:dyDescent="0.25">
      <c r="A38" s="7" t="s">
        <v>5</v>
      </c>
      <c r="B38" s="8"/>
      <c r="C38" s="9" t="s">
        <v>73</v>
      </c>
      <c r="D38" s="41" t="s">
        <v>29</v>
      </c>
      <c r="E38" s="41" t="s">
        <v>30</v>
      </c>
      <c r="F38" s="41" t="s">
        <v>28</v>
      </c>
      <c r="G38" s="41" t="s">
        <v>49</v>
      </c>
      <c r="H38" s="41"/>
      <c r="I38" s="46"/>
      <c r="J38" s="10"/>
    </row>
    <row r="39" spans="1:10" ht="15.75" x14ac:dyDescent="0.3">
      <c r="A39" s="93" t="s">
        <v>23</v>
      </c>
      <c r="B39" s="94"/>
      <c r="C39" s="72" t="s">
        <v>85</v>
      </c>
      <c r="D39" s="76" t="s">
        <v>83</v>
      </c>
      <c r="E39" s="76">
        <v>2</v>
      </c>
      <c r="F39" s="77">
        <v>30</v>
      </c>
      <c r="G39" s="36">
        <f>F39*E39</f>
        <v>60</v>
      </c>
      <c r="H39" s="36"/>
      <c r="I39" s="47">
        <f>G39-H39</f>
        <v>60</v>
      </c>
    </row>
    <row r="40" spans="1:10" ht="15.75" x14ac:dyDescent="0.3">
      <c r="A40" s="93" t="s">
        <v>24</v>
      </c>
      <c r="B40" s="94"/>
      <c r="C40" s="72" t="s">
        <v>80</v>
      </c>
      <c r="D40" s="76" t="s">
        <v>84</v>
      </c>
      <c r="E40" s="76">
        <v>10</v>
      </c>
      <c r="F40" s="77">
        <v>15</v>
      </c>
      <c r="G40" s="36">
        <f>F40*E40</f>
        <v>150</v>
      </c>
      <c r="H40" s="36">
        <v>150</v>
      </c>
      <c r="I40" s="47">
        <f>G40-H40</f>
        <v>0</v>
      </c>
    </row>
    <row r="41" spans="1:10" ht="15.75" x14ac:dyDescent="0.3">
      <c r="A41" s="102" t="s">
        <v>47</v>
      </c>
      <c r="B41" s="103"/>
      <c r="C41" s="103" t="s">
        <v>1</v>
      </c>
      <c r="D41" s="27"/>
      <c r="E41" s="27"/>
      <c r="F41" s="39"/>
      <c r="G41" s="63">
        <f>SUM(G39:G40)</f>
        <v>210</v>
      </c>
      <c r="H41" s="68">
        <f>SUM(H39:H40)</f>
        <v>150</v>
      </c>
      <c r="I41" s="68">
        <f>SUM(I39:I40)</f>
        <v>60</v>
      </c>
    </row>
    <row r="42" spans="1:10" s="11" customFormat="1" ht="30" x14ac:dyDescent="0.25">
      <c r="A42" s="7" t="s">
        <v>6</v>
      </c>
      <c r="B42" s="8"/>
      <c r="C42" s="9" t="s">
        <v>74</v>
      </c>
      <c r="D42" s="41" t="s">
        <v>29</v>
      </c>
      <c r="E42" s="41" t="s">
        <v>30</v>
      </c>
      <c r="F42" s="41" t="s">
        <v>28</v>
      </c>
      <c r="G42" s="41" t="s">
        <v>49</v>
      </c>
      <c r="H42" s="41"/>
      <c r="I42" s="46"/>
      <c r="J42" s="10"/>
    </row>
    <row r="43" spans="1:10" ht="15.75" x14ac:dyDescent="0.3">
      <c r="A43" s="93" t="s">
        <v>25</v>
      </c>
      <c r="B43" s="94"/>
      <c r="C43" s="72" t="s">
        <v>75</v>
      </c>
      <c r="D43" s="76" t="s">
        <v>81</v>
      </c>
      <c r="E43" s="76">
        <v>10</v>
      </c>
      <c r="F43" s="77">
        <v>7</v>
      </c>
      <c r="G43" s="36">
        <f>F43*E43</f>
        <v>70</v>
      </c>
      <c r="H43" s="36"/>
      <c r="I43" s="47">
        <f>G43-H43</f>
        <v>70</v>
      </c>
    </row>
    <row r="44" spans="1:10" ht="15.75" x14ac:dyDescent="0.3">
      <c r="A44" s="93" t="s">
        <v>26</v>
      </c>
      <c r="B44" s="94"/>
      <c r="C44" s="72" t="s">
        <v>76</v>
      </c>
      <c r="D44" s="76" t="s">
        <v>82</v>
      </c>
      <c r="E44" s="76">
        <v>15</v>
      </c>
      <c r="F44" s="77">
        <v>15</v>
      </c>
      <c r="G44" s="36">
        <f t="shared" ref="G44:G45" si="2">F44*E44</f>
        <v>225</v>
      </c>
      <c r="H44" s="36"/>
      <c r="I44" s="47">
        <f t="shared" ref="I44:I45" si="3">G44-H44</f>
        <v>225</v>
      </c>
    </row>
    <row r="45" spans="1:10" ht="15.75" x14ac:dyDescent="0.3">
      <c r="A45" s="93" t="s">
        <v>77</v>
      </c>
      <c r="B45" s="94"/>
      <c r="C45" s="72" t="s">
        <v>79</v>
      </c>
      <c r="D45" s="76" t="s">
        <v>83</v>
      </c>
      <c r="E45" s="76">
        <v>3</v>
      </c>
      <c r="F45" s="77">
        <v>25</v>
      </c>
      <c r="G45" s="36">
        <f t="shared" si="2"/>
        <v>75</v>
      </c>
      <c r="H45" s="36"/>
      <c r="I45" s="47">
        <f t="shared" si="3"/>
        <v>75</v>
      </c>
    </row>
    <row r="46" spans="1:10" ht="15.75" x14ac:dyDescent="0.3">
      <c r="A46" s="93" t="s">
        <v>78</v>
      </c>
      <c r="B46" s="94"/>
      <c r="C46" s="72" t="s">
        <v>80</v>
      </c>
      <c r="D46" s="76" t="s">
        <v>84</v>
      </c>
      <c r="E46" s="76">
        <v>10</v>
      </c>
      <c r="F46" s="77">
        <v>15</v>
      </c>
      <c r="G46" s="36">
        <f>F46*E46</f>
        <v>150</v>
      </c>
      <c r="H46" s="36">
        <v>150</v>
      </c>
      <c r="I46" s="47">
        <f>G46-H46</f>
        <v>0</v>
      </c>
    </row>
    <row r="47" spans="1:10" ht="15.75" x14ac:dyDescent="0.3">
      <c r="A47" s="102" t="s">
        <v>47</v>
      </c>
      <c r="B47" s="103"/>
      <c r="C47" s="103" t="s">
        <v>1</v>
      </c>
      <c r="D47" s="27"/>
      <c r="E47" s="27"/>
      <c r="F47" s="39"/>
      <c r="G47" s="63">
        <f>SUM(G43:G46)</f>
        <v>520</v>
      </c>
      <c r="H47" s="68">
        <f>SUM(H43:H46)</f>
        <v>150</v>
      </c>
      <c r="I47" s="68">
        <f>SUM(I43:I46)</f>
        <v>370</v>
      </c>
    </row>
    <row r="48" spans="1:10" ht="11.25" customHeight="1" x14ac:dyDescent="0.3">
      <c r="A48" s="30"/>
      <c r="B48" s="31"/>
      <c r="C48" s="31"/>
      <c r="D48" s="27"/>
      <c r="E48" s="27"/>
      <c r="F48" s="39"/>
      <c r="G48" s="63"/>
      <c r="H48" s="68"/>
      <c r="I48" s="68"/>
    </row>
    <row r="49" spans="1:9" ht="18" x14ac:dyDescent="0.25">
      <c r="A49" s="28"/>
      <c r="B49" s="29"/>
      <c r="C49" s="110" t="s">
        <v>46</v>
      </c>
      <c r="D49" s="110"/>
      <c r="E49" s="110"/>
      <c r="F49" s="110"/>
      <c r="G49" s="70">
        <f>G32+G5</f>
        <v>2670</v>
      </c>
      <c r="H49" s="71">
        <f t="shared" ref="H49:I49" si="4">H32+H5</f>
        <v>670</v>
      </c>
      <c r="I49" s="71">
        <f t="shared" si="4"/>
        <v>2000</v>
      </c>
    </row>
    <row r="52" spans="1:9" ht="15.75" x14ac:dyDescent="0.3">
      <c r="C52" s="80" t="s">
        <v>87</v>
      </c>
      <c r="G52" s="79">
        <f>I5/I49</f>
        <v>0.63500000000000001</v>
      </c>
    </row>
    <row r="53" spans="1:9" ht="15.75" x14ac:dyDescent="0.3">
      <c r="C53" s="80" t="s">
        <v>88</v>
      </c>
      <c r="G53" s="79">
        <f>(I10+I14)/I49</f>
        <v>9.5000000000000001E-2</v>
      </c>
    </row>
    <row r="54" spans="1:9" ht="15.75" x14ac:dyDescent="0.3">
      <c r="C54" s="80" t="s">
        <v>89</v>
      </c>
      <c r="G54" s="79">
        <f>(I37+I41+I47)/I49</f>
        <v>0.36499999999999999</v>
      </c>
    </row>
    <row r="55" spans="1:9" ht="15.75" x14ac:dyDescent="0.3">
      <c r="C55" s="80" t="s">
        <v>86</v>
      </c>
      <c r="G55" s="79">
        <f>H49/G49</f>
        <v>0.25093632958801498</v>
      </c>
    </row>
  </sheetData>
  <mergeCells count="38">
    <mergeCell ref="A47:C47"/>
    <mergeCell ref="C49:F49"/>
    <mergeCell ref="A35:B35"/>
    <mergeCell ref="A45:B45"/>
    <mergeCell ref="A44:B44"/>
    <mergeCell ref="A39:B39"/>
    <mergeCell ref="A40:B40"/>
    <mergeCell ref="A41:C41"/>
    <mergeCell ref="A43:B43"/>
    <mergeCell ref="A46:B46"/>
    <mergeCell ref="A37:C37"/>
    <mergeCell ref="A9:B9"/>
    <mergeCell ref="A12:B12"/>
    <mergeCell ref="A10:C10"/>
    <mergeCell ref="A20:C20"/>
    <mergeCell ref="A19:B19"/>
    <mergeCell ref="A14:C14"/>
    <mergeCell ref="A13:B13"/>
    <mergeCell ref="C16:I16"/>
    <mergeCell ref="A18:B18"/>
    <mergeCell ref="A29:B29"/>
    <mergeCell ref="A30:C30"/>
    <mergeCell ref="C32:F32"/>
    <mergeCell ref="A34:B34"/>
    <mergeCell ref="A36:B36"/>
    <mergeCell ref="D3:G3"/>
    <mergeCell ref="H3:H4"/>
    <mergeCell ref="A3:C4"/>
    <mergeCell ref="A8:B8"/>
    <mergeCell ref="A1:I1"/>
    <mergeCell ref="I3:I4"/>
    <mergeCell ref="C5:F5"/>
    <mergeCell ref="C7:I7"/>
    <mergeCell ref="A22:B22"/>
    <mergeCell ref="A23:B23"/>
    <mergeCell ref="A25:C25"/>
    <mergeCell ref="A24:B24"/>
    <mergeCell ref="A28:B28"/>
  </mergeCells>
  <conditionalFormatting sqref="G55">
    <cfRule type="cellIs" dxfId="1" priority="2" operator="greaterThan">
      <formula>10</formula>
    </cfRule>
  </conditionalFormatting>
  <conditionalFormatting sqref="G53">
    <cfRule type="cellIs" dxfId="0" priority="1" operator="greaterThan">
      <formula>0.1</formula>
    </cfRule>
  </conditionalFormatting>
  <pageMargins left="0.25" right="0.25" top="0.25" bottom="0.25" header="0.05" footer="0.0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E5036-E750-46A1-9507-E58776FF1F43}">
  <sheetPr>
    <pageSetUpPr fitToPage="1"/>
  </sheetPr>
  <dimension ref="A1:J46"/>
  <sheetViews>
    <sheetView tabSelected="1" topLeftCell="A28" zoomScale="130" zoomScaleNormal="130" workbookViewId="0">
      <selection activeCell="A16" sqref="A16"/>
    </sheetView>
  </sheetViews>
  <sheetFormatPr defaultColWidth="9.140625" defaultRowHeight="15" x14ac:dyDescent="0.25"/>
  <cols>
    <col min="1" max="1" width="4.42578125" style="2" bestFit="1" customWidth="1"/>
    <col min="2" max="2" width="2.140625" style="2" customWidth="1"/>
    <col min="3" max="3" width="28.140625" style="3" customWidth="1"/>
    <col min="4" max="4" width="10.5703125" style="3" customWidth="1"/>
    <col min="5" max="5" width="10.140625" style="3" customWidth="1"/>
    <col min="6" max="6" width="12.140625" style="34" customWidth="1"/>
    <col min="7" max="7" width="12.5703125" style="34" customWidth="1"/>
    <col min="8" max="8" width="11.5703125" style="34" customWidth="1"/>
    <col min="9" max="9" width="12.28515625" style="34" customWidth="1"/>
    <col min="10" max="16384" width="9.140625" style="1"/>
  </cols>
  <sheetData>
    <row r="1" spans="1:10" x14ac:dyDescent="0.25">
      <c r="A1" s="95" t="s">
        <v>27</v>
      </c>
      <c r="B1" s="95"/>
      <c r="C1" s="95"/>
      <c r="D1" s="95"/>
      <c r="E1" s="95"/>
      <c r="F1" s="95"/>
      <c r="G1" s="95"/>
      <c r="H1" s="95"/>
      <c r="I1" s="95"/>
    </row>
    <row r="2" spans="1:10" ht="5.25" customHeight="1" x14ac:dyDescent="0.25"/>
    <row r="3" spans="1:10" ht="15" customHeight="1" x14ac:dyDescent="0.25">
      <c r="A3" s="92" t="s">
        <v>0</v>
      </c>
      <c r="B3" s="92"/>
      <c r="C3" s="92"/>
      <c r="D3" s="89" t="s">
        <v>28</v>
      </c>
      <c r="E3" s="89"/>
      <c r="F3" s="89"/>
      <c r="G3" s="89"/>
      <c r="H3" s="90" t="s">
        <v>50</v>
      </c>
      <c r="I3" s="96" t="s">
        <v>31</v>
      </c>
    </row>
    <row r="4" spans="1:10" ht="22.5" customHeight="1" x14ac:dyDescent="0.25">
      <c r="A4" s="92"/>
      <c r="B4" s="92"/>
      <c r="C4" s="92"/>
      <c r="D4" s="4" t="s">
        <v>29</v>
      </c>
      <c r="E4" s="4" t="s">
        <v>30</v>
      </c>
      <c r="F4" s="35" t="s">
        <v>28</v>
      </c>
      <c r="G4" s="35" t="s">
        <v>49</v>
      </c>
      <c r="H4" s="91"/>
      <c r="I4" s="97"/>
    </row>
    <row r="5" spans="1:10" ht="15.75" customHeight="1" x14ac:dyDescent="0.25">
      <c r="A5" s="5">
        <v>1</v>
      </c>
      <c r="B5" s="6"/>
      <c r="C5" s="98" t="s">
        <v>32</v>
      </c>
      <c r="D5" s="98"/>
      <c r="E5" s="98"/>
      <c r="F5" s="99"/>
      <c r="G5" s="45"/>
      <c r="H5" s="64"/>
      <c r="I5" s="64"/>
    </row>
    <row r="6" spans="1:10" s="11" customFormat="1" ht="28.5" customHeight="1" x14ac:dyDescent="0.25">
      <c r="A6" s="7" t="s">
        <v>2</v>
      </c>
      <c r="B6" s="8"/>
      <c r="C6" s="9" t="s">
        <v>36</v>
      </c>
      <c r="D6" s="40" t="s">
        <v>33</v>
      </c>
      <c r="E6" s="40" t="s">
        <v>34</v>
      </c>
      <c r="F6" s="41" t="s">
        <v>35</v>
      </c>
      <c r="G6" s="41" t="s">
        <v>51</v>
      </c>
      <c r="H6" s="65"/>
      <c r="I6" s="66"/>
      <c r="J6" s="10"/>
    </row>
    <row r="7" spans="1:10" ht="18" customHeight="1" x14ac:dyDescent="0.25">
      <c r="A7" s="12" t="s">
        <v>7</v>
      </c>
      <c r="B7" s="13"/>
      <c r="C7" s="100" t="s">
        <v>36</v>
      </c>
      <c r="D7" s="100"/>
      <c r="E7" s="100"/>
      <c r="F7" s="100"/>
      <c r="G7" s="100"/>
      <c r="H7" s="100"/>
      <c r="I7" s="101"/>
    </row>
    <row r="8" spans="1:10" ht="15.75" x14ac:dyDescent="0.3">
      <c r="A8" s="93" t="s">
        <v>8</v>
      </c>
      <c r="B8" s="94"/>
      <c r="C8" s="81"/>
      <c r="D8" s="82"/>
      <c r="E8" s="83"/>
      <c r="F8" s="84"/>
      <c r="G8" s="36">
        <f>F8*E8</f>
        <v>0</v>
      </c>
      <c r="H8" s="36"/>
      <c r="I8" s="47"/>
    </row>
    <row r="9" spans="1:10" ht="15.75" x14ac:dyDescent="0.3">
      <c r="A9" s="93" t="s">
        <v>9</v>
      </c>
      <c r="B9" s="94"/>
      <c r="C9" s="81"/>
      <c r="D9" s="82"/>
      <c r="E9" s="83"/>
      <c r="F9" s="85"/>
      <c r="G9" s="36">
        <f>F9*E9</f>
        <v>0</v>
      </c>
      <c r="H9" s="36"/>
      <c r="I9" s="47"/>
    </row>
    <row r="10" spans="1:10" ht="15.75" x14ac:dyDescent="0.3">
      <c r="A10" s="104" t="s">
        <v>47</v>
      </c>
      <c r="B10" s="105"/>
      <c r="C10" s="105"/>
      <c r="D10" s="17"/>
      <c r="E10" s="18"/>
      <c r="F10" s="38"/>
      <c r="G10" s="62">
        <f>SUM(G8:G9)</f>
        <v>0</v>
      </c>
      <c r="H10" s="67">
        <f>SUM(H8:H9)</f>
        <v>0</v>
      </c>
      <c r="I10" s="67">
        <f>SUM(I8:I9)</f>
        <v>0</v>
      </c>
    </row>
    <row r="11" spans="1:10" ht="15.75" x14ac:dyDescent="0.3">
      <c r="A11" s="19" t="s">
        <v>11</v>
      </c>
      <c r="B11" s="20"/>
      <c r="C11" s="14" t="s">
        <v>37</v>
      </c>
      <c r="D11" s="42"/>
      <c r="E11" s="42"/>
      <c r="F11" s="43"/>
      <c r="G11" s="43"/>
      <c r="H11" s="43"/>
      <c r="I11" s="49"/>
    </row>
    <row r="12" spans="1:10" ht="15.75" x14ac:dyDescent="0.3">
      <c r="A12" s="88" t="s">
        <v>12</v>
      </c>
      <c r="B12" s="88"/>
      <c r="C12" s="81"/>
      <c r="D12" s="82"/>
      <c r="E12" s="83"/>
      <c r="F12" s="84"/>
      <c r="G12" s="36">
        <f>F12*E12</f>
        <v>0</v>
      </c>
      <c r="H12" s="36"/>
      <c r="I12" s="50"/>
    </row>
    <row r="13" spans="1:10" ht="15.75" x14ac:dyDescent="0.3">
      <c r="A13" s="88" t="s">
        <v>13</v>
      </c>
      <c r="B13" s="88"/>
      <c r="C13" s="81"/>
      <c r="D13" s="82"/>
      <c r="E13" s="83"/>
      <c r="F13" s="85"/>
      <c r="G13" s="36">
        <f>F13*E13</f>
        <v>0</v>
      </c>
      <c r="H13" s="36"/>
      <c r="I13" s="50"/>
    </row>
    <row r="14" spans="1:10" ht="15" customHeight="1" x14ac:dyDescent="0.3">
      <c r="A14" s="104" t="s">
        <v>47</v>
      </c>
      <c r="B14" s="105"/>
      <c r="C14" s="105"/>
      <c r="D14" s="17"/>
      <c r="E14" s="18"/>
      <c r="F14" s="38"/>
      <c r="G14" s="63">
        <f>SUM(G12:G13)</f>
        <v>0</v>
      </c>
      <c r="H14" s="68">
        <f>SUM(H12:H13)</f>
        <v>0</v>
      </c>
      <c r="I14" s="68">
        <f>SUM(I12:I13)</f>
        <v>0</v>
      </c>
    </row>
    <row r="15" spans="1:10" ht="15" customHeight="1" x14ac:dyDescent="0.3">
      <c r="A15" s="32"/>
      <c r="B15" s="33"/>
      <c r="C15" s="33"/>
      <c r="D15" s="17"/>
      <c r="E15" s="18"/>
      <c r="F15" s="38"/>
      <c r="G15" s="51"/>
      <c r="H15" s="51"/>
      <c r="I15" s="48"/>
    </row>
    <row r="16" spans="1:10" s="11" customFormat="1" ht="18.75" customHeight="1" x14ac:dyDescent="0.25">
      <c r="A16" s="7" t="s">
        <v>52</v>
      </c>
      <c r="B16" s="8"/>
      <c r="C16" s="108" t="s">
        <v>38</v>
      </c>
      <c r="D16" s="108"/>
      <c r="E16" s="108"/>
      <c r="F16" s="108"/>
      <c r="G16" s="108"/>
      <c r="H16" s="108"/>
      <c r="I16" s="109"/>
      <c r="J16" s="10"/>
    </row>
    <row r="17" spans="1:10" ht="22.5" x14ac:dyDescent="0.3">
      <c r="A17" s="21" t="s">
        <v>10</v>
      </c>
      <c r="B17" s="20"/>
      <c r="C17" s="22" t="s">
        <v>39</v>
      </c>
      <c r="D17" s="42" t="s">
        <v>34</v>
      </c>
      <c r="E17" s="42" t="s">
        <v>40</v>
      </c>
      <c r="F17" s="42" t="s">
        <v>28</v>
      </c>
      <c r="G17" s="42" t="s">
        <v>49</v>
      </c>
      <c r="H17" s="43"/>
      <c r="I17" s="52"/>
    </row>
    <row r="18" spans="1:10" ht="15.75" x14ac:dyDescent="0.3">
      <c r="A18" s="106" t="s">
        <v>14</v>
      </c>
      <c r="B18" s="107"/>
      <c r="C18" s="81"/>
      <c r="D18" s="82"/>
      <c r="E18" s="83"/>
      <c r="F18" s="84"/>
      <c r="G18" s="36">
        <f>F18*E18</f>
        <v>0</v>
      </c>
      <c r="H18" s="36"/>
      <c r="I18" s="50"/>
      <c r="J18" s="23"/>
    </row>
    <row r="19" spans="1:10" ht="15.75" x14ac:dyDescent="0.3">
      <c r="A19" s="106" t="s">
        <v>15</v>
      </c>
      <c r="B19" s="107"/>
      <c r="C19" s="81"/>
      <c r="D19" s="82"/>
      <c r="E19" s="83"/>
      <c r="F19" s="85"/>
      <c r="G19" s="36">
        <f>F19*E19</f>
        <v>0</v>
      </c>
      <c r="H19" s="36"/>
      <c r="I19" s="50"/>
      <c r="J19" s="23"/>
    </row>
    <row r="20" spans="1:10" ht="15.75" x14ac:dyDescent="0.3">
      <c r="A20" s="104" t="s">
        <v>47</v>
      </c>
      <c r="B20" s="105"/>
      <c r="C20" s="105"/>
      <c r="D20" s="17"/>
      <c r="E20" s="18"/>
      <c r="F20" s="38"/>
      <c r="G20" s="63">
        <f>SUM(G18:G19)</f>
        <v>0</v>
      </c>
      <c r="H20" s="68">
        <f>SUM(H18:H19)</f>
        <v>0</v>
      </c>
      <c r="I20" s="68">
        <f>SUM(I18:I19)</f>
        <v>0</v>
      </c>
      <c r="J20" s="23"/>
    </row>
    <row r="21" spans="1:10" ht="22.5" x14ac:dyDescent="0.3">
      <c r="A21" s="24" t="s">
        <v>16</v>
      </c>
      <c r="B21" s="25"/>
      <c r="C21" s="26" t="s">
        <v>41</v>
      </c>
      <c r="D21" s="42" t="s">
        <v>29</v>
      </c>
      <c r="E21" s="42" t="s">
        <v>30</v>
      </c>
      <c r="F21" s="42" t="s">
        <v>28</v>
      </c>
      <c r="G21" s="42" t="s">
        <v>49</v>
      </c>
      <c r="H21" s="49"/>
      <c r="I21" s="49"/>
    </row>
    <row r="22" spans="1:10" ht="15.75" x14ac:dyDescent="0.3">
      <c r="A22" s="86" t="s">
        <v>17</v>
      </c>
      <c r="B22" s="86"/>
      <c r="C22" s="81"/>
      <c r="D22" s="82"/>
      <c r="E22" s="83"/>
      <c r="F22" s="84"/>
      <c r="G22" s="36">
        <f>F22*E22</f>
        <v>0</v>
      </c>
      <c r="H22" s="47"/>
      <c r="I22" s="47"/>
    </row>
    <row r="23" spans="1:10" ht="15.75" x14ac:dyDescent="0.3">
      <c r="A23" s="86" t="s">
        <v>18</v>
      </c>
      <c r="B23" s="86"/>
      <c r="C23" s="81"/>
      <c r="D23" s="82"/>
      <c r="E23" s="83"/>
      <c r="F23" s="85"/>
      <c r="G23" s="36">
        <f>F23*E23</f>
        <v>0</v>
      </c>
      <c r="H23" s="47"/>
      <c r="I23" s="47"/>
    </row>
    <row r="24" spans="1:10" ht="15.75" x14ac:dyDescent="0.3">
      <c r="A24" s="88" t="s">
        <v>53</v>
      </c>
      <c r="B24" s="88"/>
      <c r="C24" s="81"/>
      <c r="D24" s="82"/>
      <c r="E24" s="83"/>
      <c r="F24" s="84"/>
      <c r="G24" s="36">
        <f>F24*E24</f>
        <v>0</v>
      </c>
      <c r="H24" s="54"/>
      <c r="I24" s="47"/>
    </row>
    <row r="25" spans="1:10" ht="12.75" customHeight="1" x14ac:dyDescent="0.3">
      <c r="A25" s="87" t="s">
        <v>47</v>
      </c>
      <c r="B25" s="87"/>
      <c r="C25" s="87"/>
      <c r="D25" s="55"/>
      <c r="E25" s="55"/>
      <c r="F25" s="56"/>
      <c r="G25" s="57">
        <f>SUM(G22:G24)</f>
        <v>0</v>
      </c>
      <c r="H25" s="69">
        <f>SUM(H22:H24)</f>
        <v>0</v>
      </c>
      <c r="I25" s="69">
        <f>SUM(I22:I24)</f>
        <v>0</v>
      </c>
    </row>
    <row r="26" spans="1:10" ht="12.75" customHeight="1" x14ac:dyDescent="0.3">
      <c r="A26" s="32"/>
      <c r="B26" s="33"/>
      <c r="C26" s="33"/>
      <c r="D26" s="17"/>
      <c r="E26" s="18"/>
      <c r="F26" s="38"/>
      <c r="G26" s="51"/>
      <c r="H26" s="51"/>
      <c r="I26" s="48"/>
    </row>
    <row r="27" spans="1:10" s="11" customFormat="1" ht="26.25" customHeight="1" x14ac:dyDescent="0.25">
      <c r="A27" s="7" t="s">
        <v>3</v>
      </c>
      <c r="B27" s="8"/>
      <c r="C27" s="9" t="s">
        <v>48</v>
      </c>
      <c r="D27" s="41" t="s">
        <v>29</v>
      </c>
      <c r="E27" s="41" t="s">
        <v>30</v>
      </c>
      <c r="F27" s="41" t="s">
        <v>28</v>
      </c>
      <c r="G27" s="41" t="s">
        <v>49</v>
      </c>
      <c r="H27" s="41"/>
      <c r="I27" s="46"/>
      <c r="J27" s="10"/>
    </row>
    <row r="28" spans="1:10" ht="15.75" x14ac:dyDescent="0.3">
      <c r="A28" s="88" t="s">
        <v>19</v>
      </c>
      <c r="B28" s="88"/>
      <c r="C28" s="81"/>
      <c r="D28" s="82"/>
      <c r="E28" s="83"/>
      <c r="F28" s="84"/>
      <c r="G28" s="36">
        <f>F28*E28</f>
        <v>0</v>
      </c>
      <c r="H28" s="36"/>
      <c r="I28" s="50"/>
      <c r="J28" s="23"/>
    </row>
    <row r="29" spans="1:10" ht="15.75" x14ac:dyDescent="0.3">
      <c r="A29" s="88" t="s">
        <v>20</v>
      </c>
      <c r="B29" s="88"/>
      <c r="C29" s="81"/>
      <c r="D29" s="82"/>
      <c r="E29" s="83"/>
      <c r="F29" s="85"/>
      <c r="G29" s="36">
        <f>F29*E29</f>
        <v>0</v>
      </c>
      <c r="H29" s="36"/>
      <c r="I29" s="50"/>
      <c r="J29" s="23"/>
    </row>
    <row r="30" spans="1:10" ht="15.75" x14ac:dyDescent="0.3">
      <c r="A30" s="102" t="s">
        <v>47</v>
      </c>
      <c r="B30" s="103"/>
      <c r="C30" s="103" t="s">
        <v>1</v>
      </c>
      <c r="D30" s="27"/>
      <c r="E30" s="27"/>
      <c r="F30" s="39"/>
      <c r="G30" s="63">
        <f>SUM(G28:G29)</f>
        <v>0</v>
      </c>
      <c r="H30" s="68">
        <f>SUM(H28:H29)</f>
        <v>0</v>
      </c>
      <c r="I30" s="68">
        <f>SUM(I28:I29)</f>
        <v>0</v>
      </c>
    </row>
    <row r="31" spans="1:10" ht="15.75" x14ac:dyDescent="0.3">
      <c r="A31" s="30"/>
      <c r="B31" s="31"/>
      <c r="C31" s="31"/>
      <c r="D31" s="58"/>
      <c r="E31" s="58"/>
      <c r="F31" s="59"/>
      <c r="G31" s="60"/>
      <c r="H31" s="60"/>
      <c r="I31" s="61"/>
    </row>
    <row r="32" spans="1:10" ht="14.25" customHeight="1" x14ac:dyDescent="0.25">
      <c r="A32" s="5">
        <v>2</v>
      </c>
      <c r="B32" s="6"/>
      <c r="C32" s="98" t="s">
        <v>42</v>
      </c>
      <c r="D32" s="98"/>
      <c r="E32" s="98"/>
      <c r="F32" s="99"/>
      <c r="G32" s="45"/>
      <c r="H32" s="45"/>
      <c r="I32" s="45"/>
    </row>
    <row r="33" spans="1:10" s="11" customFormat="1" ht="25.5" customHeight="1" x14ac:dyDescent="0.25">
      <c r="A33" s="7" t="s">
        <v>4</v>
      </c>
      <c r="B33" s="8"/>
      <c r="C33" s="9" t="s">
        <v>43</v>
      </c>
      <c r="D33" s="41" t="s">
        <v>29</v>
      </c>
      <c r="E33" s="41" t="s">
        <v>30</v>
      </c>
      <c r="F33" s="41" t="s">
        <v>28</v>
      </c>
      <c r="G33" s="41" t="s">
        <v>49</v>
      </c>
      <c r="H33" s="41"/>
      <c r="I33" s="46"/>
      <c r="J33" s="10"/>
    </row>
    <row r="34" spans="1:10" ht="15.75" x14ac:dyDescent="0.3">
      <c r="A34" s="88" t="s">
        <v>21</v>
      </c>
      <c r="B34" s="88"/>
      <c r="C34" s="81"/>
      <c r="D34" s="82"/>
      <c r="E34" s="83"/>
      <c r="F34" s="84"/>
      <c r="G34" s="36">
        <f>F34*E34</f>
        <v>0</v>
      </c>
      <c r="H34" s="36"/>
      <c r="I34" s="50"/>
    </row>
    <row r="35" spans="1:10" ht="15.75" x14ac:dyDescent="0.3">
      <c r="A35" s="88" t="s">
        <v>22</v>
      </c>
      <c r="B35" s="88"/>
      <c r="C35" s="81"/>
      <c r="D35" s="82"/>
      <c r="E35" s="83"/>
      <c r="F35" s="85"/>
      <c r="G35" s="36">
        <f>F35*E35</f>
        <v>0</v>
      </c>
      <c r="H35" s="36"/>
      <c r="I35" s="50"/>
    </row>
    <row r="36" spans="1:10" ht="15.75" x14ac:dyDescent="0.3">
      <c r="A36" s="102" t="s">
        <v>47</v>
      </c>
      <c r="B36" s="103"/>
      <c r="C36" s="103" t="s">
        <v>1</v>
      </c>
      <c r="D36" s="27"/>
      <c r="E36" s="27"/>
      <c r="F36" s="39"/>
      <c r="G36" s="63">
        <f>SUM(G34:G35)</f>
        <v>0</v>
      </c>
      <c r="H36" s="68">
        <f>SUM(H34:H35)</f>
        <v>0</v>
      </c>
      <c r="I36" s="68">
        <f>SUM(I34:I35)</f>
        <v>0</v>
      </c>
    </row>
    <row r="37" spans="1:10" s="11" customFormat="1" ht="22.5" x14ac:dyDescent="0.25">
      <c r="A37" s="7" t="s">
        <v>5</v>
      </c>
      <c r="B37" s="8"/>
      <c r="C37" s="9" t="s">
        <v>44</v>
      </c>
      <c r="D37" s="41" t="s">
        <v>29</v>
      </c>
      <c r="E37" s="41" t="s">
        <v>30</v>
      </c>
      <c r="F37" s="41" t="s">
        <v>28</v>
      </c>
      <c r="G37" s="41" t="s">
        <v>49</v>
      </c>
      <c r="H37" s="41"/>
      <c r="I37" s="46"/>
      <c r="J37" s="10"/>
    </row>
    <row r="38" spans="1:10" ht="15.75" x14ac:dyDescent="0.3">
      <c r="A38" s="93" t="s">
        <v>23</v>
      </c>
      <c r="B38" s="94"/>
      <c r="C38" s="81"/>
      <c r="D38" s="82"/>
      <c r="E38" s="83"/>
      <c r="F38" s="84"/>
      <c r="G38" s="36">
        <f>F38*E38</f>
        <v>0</v>
      </c>
      <c r="H38" s="36"/>
      <c r="I38" s="50"/>
    </row>
    <row r="39" spans="1:10" ht="15.75" x14ac:dyDescent="0.3">
      <c r="A39" s="93" t="s">
        <v>24</v>
      </c>
      <c r="B39" s="94"/>
      <c r="C39" s="81"/>
      <c r="D39" s="82"/>
      <c r="E39" s="83"/>
      <c r="F39" s="85"/>
      <c r="G39" s="36">
        <f>F39*E39</f>
        <v>0</v>
      </c>
      <c r="H39" s="36"/>
      <c r="I39" s="50"/>
    </row>
    <row r="40" spans="1:10" ht="15.75" x14ac:dyDescent="0.3">
      <c r="A40" s="102" t="s">
        <v>47</v>
      </c>
      <c r="B40" s="103"/>
      <c r="C40" s="103" t="s">
        <v>1</v>
      </c>
      <c r="D40" s="27"/>
      <c r="E40" s="27"/>
      <c r="F40" s="39"/>
      <c r="G40" s="63">
        <f>SUM(G38:G39)</f>
        <v>0</v>
      </c>
      <c r="H40" s="68">
        <f>SUM(H38:H39)</f>
        <v>0</v>
      </c>
      <c r="I40" s="68">
        <f>SUM(I38:I39)</f>
        <v>0</v>
      </c>
    </row>
    <row r="41" spans="1:10" s="11" customFormat="1" ht="24" customHeight="1" x14ac:dyDescent="0.25">
      <c r="A41" s="7" t="s">
        <v>6</v>
      </c>
      <c r="B41" s="8"/>
      <c r="C41" s="9" t="s">
        <v>45</v>
      </c>
      <c r="D41" s="41" t="s">
        <v>29</v>
      </c>
      <c r="E41" s="41" t="s">
        <v>30</v>
      </c>
      <c r="F41" s="41" t="s">
        <v>28</v>
      </c>
      <c r="G41" s="41" t="s">
        <v>49</v>
      </c>
      <c r="H41" s="41"/>
      <c r="I41" s="46"/>
      <c r="J41" s="10"/>
    </row>
    <row r="42" spans="1:10" ht="15.75" x14ac:dyDescent="0.3">
      <c r="A42" s="93" t="s">
        <v>25</v>
      </c>
      <c r="B42" s="94"/>
      <c r="C42" s="81"/>
      <c r="D42" s="82"/>
      <c r="E42" s="83"/>
      <c r="F42" s="84"/>
      <c r="G42" s="36">
        <f>F42*E42</f>
        <v>0</v>
      </c>
      <c r="H42" s="36"/>
      <c r="I42" s="50"/>
    </row>
    <row r="43" spans="1:10" ht="15.75" x14ac:dyDescent="0.3">
      <c r="A43" s="93" t="s">
        <v>26</v>
      </c>
      <c r="B43" s="94"/>
      <c r="C43" s="81"/>
      <c r="D43" s="82"/>
      <c r="E43" s="83"/>
      <c r="F43" s="85"/>
      <c r="G43" s="36">
        <f>F43*E43</f>
        <v>0</v>
      </c>
      <c r="H43" s="36"/>
      <c r="I43" s="50"/>
    </row>
    <row r="44" spans="1:10" ht="15.75" x14ac:dyDescent="0.3">
      <c r="A44" s="102" t="s">
        <v>47</v>
      </c>
      <c r="B44" s="103"/>
      <c r="C44" s="103" t="s">
        <v>1</v>
      </c>
      <c r="D44" s="27"/>
      <c r="E44" s="27"/>
      <c r="F44" s="39"/>
      <c r="G44" s="63">
        <f>SUM(G42:G43)</f>
        <v>0</v>
      </c>
      <c r="H44" s="68">
        <f>SUM(H42:H43)</f>
        <v>0</v>
      </c>
      <c r="I44" s="68">
        <f>SUM(I42:I43)</f>
        <v>0</v>
      </c>
    </row>
    <row r="45" spans="1:10" ht="11.25" customHeight="1" x14ac:dyDescent="0.3">
      <c r="A45" s="30"/>
      <c r="B45" s="31"/>
      <c r="C45" s="31"/>
      <c r="D45" s="27"/>
      <c r="E45" s="27"/>
      <c r="F45" s="39"/>
      <c r="G45" s="63"/>
      <c r="H45" s="68"/>
      <c r="I45" s="68"/>
    </row>
    <row r="46" spans="1:10" ht="18" x14ac:dyDescent="0.25">
      <c r="A46" s="28"/>
      <c r="B46" s="29"/>
      <c r="C46" s="110" t="s">
        <v>46</v>
      </c>
      <c r="D46" s="110"/>
      <c r="E46" s="110"/>
      <c r="F46" s="110"/>
      <c r="G46" s="71">
        <f>G44+G40+G36+G30+G20+G14+G10</f>
        <v>0</v>
      </c>
      <c r="H46" s="71">
        <f>H44+H40+H36+H30+H20+H14+H10</f>
        <v>0</v>
      </c>
      <c r="I46" s="71">
        <f>I44+I40+I36+I30+I20+I14+I10</f>
        <v>0</v>
      </c>
    </row>
  </sheetData>
  <mergeCells count="35">
    <mergeCell ref="C46:F46"/>
    <mergeCell ref="C5:F5"/>
    <mergeCell ref="C32:F32"/>
    <mergeCell ref="A38:B38"/>
    <mergeCell ref="A39:B39"/>
    <mergeCell ref="A40:C40"/>
    <mergeCell ref="A42:B42"/>
    <mergeCell ref="A43:B43"/>
    <mergeCell ref="A44:C44"/>
    <mergeCell ref="A28:B28"/>
    <mergeCell ref="A29:B29"/>
    <mergeCell ref="A30:C30"/>
    <mergeCell ref="A34:B34"/>
    <mergeCell ref="A35:B35"/>
    <mergeCell ref="A36:C36"/>
    <mergeCell ref="A22:B22"/>
    <mergeCell ref="A23:B23"/>
    <mergeCell ref="A24:B24"/>
    <mergeCell ref="A25:C25"/>
    <mergeCell ref="A20:C20"/>
    <mergeCell ref="A10:C10"/>
    <mergeCell ref="A12:B12"/>
    <mergeCell ref="A13:B13"/>
    <mergeCell ref="A14:C14"/>
    <mergeCell ref="A18:B18"/>
    <mergeCell ref="A19:B19"/>
    <mergeCell ref="C16:I16"/>
    <mergeCell ref="A9:B9"/>
    <mergeCell ref="H3:H4"/>
    <mergeCell ref="C7:I7"/>
    <mergeCell ref="A1:I1"/>
    <mergeCell ref="A3:C4"/>
    <mergeCell ref="D3:G3"/>
    <mergeCell ref="I3:I4"/>
    <mergeCell ref="A8:B8"/>
  </mergeCells>
  <pageMargins left="0.25" right="0.25" top="0.5" bottom="0.5" header="0.3" footer="0.3"/>
  <pageSetup paperSize="9" scale="9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Budget example</vt:lpstr>
      <vt:lpstr> Budget Template</vt:lpstr>
    </vt:vector>
  </TitlesOfParts>
  <Company>U.S. Department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Award Budget Sample</dc:title>
  <dc:creator>U.S. Department of State</dc:creator>
  <cp:keywords>Bureau of Democracy, Human Rights, and Labor » DRL Programs</cp:keywords>
  <cp:lastModifiedBy>Levan</cp:lastModifiedBy>
  <cp:lastPrinted>2018-05-19T15:14:34Z</cp:lastPrinted>
  <dcterms:created xsi:type="dcterms:W3CDTF">2011-04-25T16:36:39Z</dcterms:created>
  <dcterms:modified xsi:type="dcterms:W3CDTF">2022-04-10T17:29:52Z</dcterms:modified>
</cp:coreProperties>
</file>